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60" i="1" l="1"/>
  <c r="H39" i="1"/>
  <c r="H24" i="1"/>
  <c r="H48" i="1" l="1"/>
  <c r="H21" i="1" l="1"/>
  <c r="H28" i="1" l="1"/>
  <c r="H2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<sst xmlns="http://schemas.openxmlformats.org/spreadsheetml/2006/main" count="61" uniqueCount="37">
  <si>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</si>
  <si>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</si>
  <si>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</si>
  <si>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</si>
  <si>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</si>
  <si>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</si>
  <si>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</si>
  <si>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</si>
  <si>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</si>
  <si>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</si>
  <si>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</si>
  <si>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</si>
  <si>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</si>
  <si>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</si>
  <si>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</si>
  <si>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</si>
  <si>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</si>
  <si>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</si>
  <si>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</si>
  <si>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</si>
  <si>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</si>
  <si>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</si>
  <si>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</si>
  <si>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</si>
  <si>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</si>
  <si>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Dana:09.01.2020.</t>
  </si>
  <si>
    <t>Primljena i neutrošena participacija od 09.01.2020.</t>
  </si>
  <si>
    <t>Dana 09.01.2020.godine Dom zdravlja Požarevac je izvršio plaćanje prema dobavljačima:</t>
  </si>
  <si>
    <t>Generali Osiguranje</t>
  </si>
  <si>
    <t>Dunav osiguranje</t>
  </si>
  <si>
    <t>N-3043/2019</t>
  </si>
  <si>
    <t>001-1147-010285866-000</t>
  </si>
  <si>
    <t>001-1147-010285870-000</t>
  </si>
  <si>
    <t>001-1147-010285844-000</t>
  </si>
  <si>
    <t>001-1147-010285855-000</t>
  </si>
  <si>
    <t>51-1147-4005819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</si>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</sst>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1" xfId="0" applyFont="1" applyBorder="1"/>
    <xf numFmtId="4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60"/>
  <sheetViews>
    <sheetView tabSelected="1" topLeftCell="B1" zoomScaleNormal="100" workbookViewId="0">
      <selection activeCell="H39" sqref="H39"/>
    </sheetView>
  </sheetViews>
  <sheetFormatPr defaultRowHeight="15" x14ac:dyDescent="0.25"/>
  <cols>
    <col min="1" max="1" width="6.7109375" customWidth="1"/>
    <col min="2" max="2" width="39" customWidth="1"/>
    <col min="3" max="3" width="27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1" t="s">
        <v>0</v>
      </c>
      <c r="D2" s="41"/>
      <c r="E2" s="41"/>
      <c r="F2" s="41"/>
      <c r="G2" s="41"/>
    </row>
    <row r="4" spans="2:15" x14ac:dyDescent="0.25">
      <c r="B4" s="42" t="s">
        <v>1</v>
      </c>
      <c r="C4" s="42"/>
      <c r="D4" s="42"/>
    </row>
    <row r="5" spans="2:15" x14ac:dyDescent="0.25">
      <c r="B5" s="42" t="s">
        <v>7</v>
      </c>
      <c r="C5" s="42"/>
      <c r="D5" s="42"/>
    </row>
    <row r="6" spans="2:15" x14ac:dyDescent="0.25">
      <c r="B6" s="42" t="s">
        <v>8</v>
      </c>
      <c r="C6" s="42"/>
      <c r="D6" s="42"/>
    </row>
    <row r="7" spans="2:15" x14ac:dyDescent="0.25">
      <c r="I7" s="11"/>
      <c r="J7" s="11"/>
    </row>
    <row r="8" spans="2:15" x14ac:dyDescent="0.25">
      <c r="B8" s="43" t="s">
        <v>25</v>
      </c>
      <c r="C8" s="43"/>
      <c r="D8" s="43"/>
      <c r="E8" s="43"/>
      <c r="F8" s="43"/>
      <c r="G8" s="43"/>
      <c r="H8" s="43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8" t="s">
        <v>22</v>
      </c>
      <c r="C11" s="49"/>
      <c r="D11" s="49"/>
      <c r="E11" s="49"/>
      <c r="F11" s="50"/>
      <c r="G11" s="2" t="s">
        <v>5</v>
      </c>
      <c r="H11" s="2" t="s">
        <v>6</v>
      </c>
      <c r="I11" s="11"/>
      <c r="J11" s="11"/>
      <c r="K11" s="44"/>
      <c r="L11" s="44"/>
      <c r="M11" s="44"/>
      <c r="N11" s="44"/>
      <c r="O11" s="44"/>
    </row>
    <row r="12" spans="2:15" x14ac:dyDescent="0.25">
      <c r="B12" s="46" t="s">
        <v>20</v>
      </c>
      <c r="C12" s="46"/>
      <c r="D12" s="46"/>
      <c r="E12" s="46"/>
      <c r="F12" s="46"/>
      <c r="G12" s="14">
        <v>43839</v>
      </c>
      <c r="H12" s="23">
        <v>6581097.29</v>
      </c>
      <c r="I12" s="11"/>
      <c r="J12" s="11"/>
      <c r="K12" s="9"/>
      <c r="L12" s="9"/>
      <c r="M12" s="9"/>
      <c r="N12" s="9"/>
      <c r="O12" s="9"/>
    </row>
    <row r="13" spans="2:15" x14ac:dyDescent="0.25">
      <c r="B13" s="45" t="s">
        <v>9</v>
      </c>
      <c r="C13" s="45"/>
      <c r="D13" s="45"/>
      <c r="E13" s="45"/>
      <c r="F13" s="45"/>
      <c r="G13" s="24">
        <v>43839</v>
      </c>
      <c r="H13" s="3">
        <f>H14+H25-H32-H42</f>
        <v>6576392.1399999987</v>
      </c>
      <c r="I13" s="11"/>
      <c r="J13" s="11"/>
      <c r="K13" s="9"/>
      <c r="L13" s="9"/>
      <c r="M13" s="9"/>
      <c r="N13" s="9"/>
      <c r="O13" s="9"/>
    </row>
    <row r="14" spans="2:15" x14ac:dyDescent="0.25">
      <c r="B14" s="47" t="s">
        <v>23</v>
      </c>
      <c r="C14" s="47"/>
      <c r="D14" s="47"/>
      <c r="E14" s="47"/>
      <c r="F14" s="47"/>
      <c r="G14" s="16">
        <v>43839</v>
      </c>
      <c r="H14" s="4">
        <f>H15+H16+H17+H18+H19+H20+H21+H22+H23+H24</f>
        <v>6333665.8599999994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5">
        <v>0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v>1090000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0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0</v>
      </c>
      <c r="I18" s="11"/>
      <c r="J18" s="11"/>
    </row>
    <row r="19" spans="2:13" x14ac:dyDescent="0.25">
      <c r="B19" s="35" t="s">
        <v>2</v>
      </c>
      <c r="C19" s="36"/>
      <c r="D19" s="36"/>
      <c r="E19" s="36"/>
      <c r="F19" s="37"/>
      <c r="G19" s="12"/>
      <c r="H19" s="10">
        <v>0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f>237759.49-28795.17+32806.01-32806.01+2126666.67+552345.45-552345.45</f>
        <v>2335630.9899999993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2637250-148586.74+412951.41+12529.5-60859.39+0.09</f>
        <v>2853284.8699999996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35" t="s">
        <v>26</v>
      </c>
      <c r="C24" s="36"/>
      <c r="D24" s="36"/>
      <c r="E24" s="36"/>
      <c r="F24" s="37"/>
      <c r="G24" s="13"/>
      <c r="H24" s="10">
        <f>3750+3700+16500+4750+4550+8100+9100+4300</f>
        <v>54750</v>
      </c>
      <c r="I24" s="11"/>
      <c r="J24" s="11"/>
      <c r="K24" s="8"/>
      <c r="L24" s="8"/>
    </row>
    <row r="25" spans="2:13" x14ac:dyDescent="0.25">
      <c r="B25" s="38" t="s">
        <v>24</v>
      </c>
      <c r="C25" s="39"/>
      <c r="D25" s="39"/>
      <c r="E25" s="39"/>
      <c r="F25" s="40"/>
      <c r="G25" s="16">
        <v>43839</v>
      </c>
      <c r="H25" s="4">
        <f>H26+H27+H28+H29+H30+H31</f>
        <v>322689.52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5">
        <v>0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v>140000</v>
      </c>
      <c r="I27" s="11"/>
      <c r="J27" s="11"/>
      <c r="K27" s="8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1758775.38-1036974.4+179666.67-200000-157432+359333.33-117850+9240-1200+359333.34-66400-52080-19092-481463.9-462769.9+111603</f>
        <v>182689.52000000002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v>0</v>
      </c>
      <c r="I30" s="11"/>
      <c r="J30" s="11"/>
    </row>
    <row r="31" spans="2:13" x14ac:dyDescent="0.25">
      <c r="B31" s="35" t="s">
        <v>26</v>
      </c>
      <c r="C31" s="36"/>
      <c r="D31" s="36"/>
      <c r="E31" s="36"/>
      <c r="F31" s="37"/>
      <c r="G31" s="2"/>
      <c r="H31" s="10">
        <v>0</v>
      </c>
      <c r="I31" s="11"/>
      <c r="J31" s="11"/>
    </row>
    <row r="32" spans="2:13" x14ac:dyDescent="0.25">
      <c r="B32" s="29" t="s">
        <v>16</v>
      </c>
      <c r="C32" s="30"/>
      <c r="D32" s="30"/>
      <c r="E32" s="30"/>
      <c r="F32" s="31"/>
      <c r="G32" s="17">
        <v>43839</v>
      </c>
      <c r="H32" s="5">
        <f>SUM(H33:H41)</f>
        <v>79963.240000000005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5">
        <v>0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3">
        <v>0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v>0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0</v>
      </c>
      <c r="I36" s="11"/>
      <c r="J36" s="11"/>
    </row>
    <row r="37" spans="2:12" x14ac:dyDescent="0.25">
      <c r="B37" s="35" t="s">
        <v>2</v>
      </c>
      <c r="C37" s="36"/>
      <c r="D37" s="36"/>
      <c r="E37" s="36"/>
      <c r="F37" s="37"/>
      <c r="G37" s="13"/>
      <c r="H37" s="10">
        <v>0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0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f>79963.24</f>
        <v>79963.240000000005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29" t="s">
        <v>21</v>
      </c>
      <c r="C42" s="30"/>
      <c r="D42" s="30"/>
      <c r="E42" s="30"/>
      <c r="F42" s="31"/>
      <c r="G42" s="17">
        <v>43839</v>
      </c>
      <c r="H42" s="5">
        <f>SUM(H43:H47)</f>
        <v>0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5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0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0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32" t="s">
        <v>18</v>
      </c>
      <c r="C48" s="33"/>
      <c r="D48" s="33"/>
      <c r="E48" s="33"/>
      <c r="F48" s="34"/>
      <c r="G48" s="18">
        <v>43839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</f>
        <v>4705.1500000001397</v>
      </c>
      <c r="I48" s="11"/>
      <c r="L48" s="8"/>
    </row>
    <row r="49" spans="2:11" x14ac:dyDescent="0.25">
      <c r="B49" s="35" t="s">
        <v>17</v>
      </c>
      <c r="C49" s="36"/>
      <c r="D49" s="36"/>
      <c r="E49" s="36"/>
      <c r="F49" s="37"/>
      <c r="G49" s="2"/>
      <c r="H49" s="3">
        <v>0</v>
      </c>
      <c r="I49" s="11"/>
      <c r="J49" s="11"/>
    </row>
    <row r="50" spans="2:11" x14ac:dyDescent="0.25">
      <c r="B50" s="26" t="s">
        <v>4</v>
      </c>
      <c r="C50" s="27"/>
      <c r="D50" s="27"/>
      <c r="E50" s="27"/>
      <c r="F50" s="28"/>
      <c r="G50" s="2"/>
      <c r="H50" s="7">
        <f>H14+H25-H32-H42+H48-H49</f>
        <v>6581097.2899999991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1" t="s">
        <v>28</v>
      </c>
      <c r="C54" s="52">
        <v>32312</v>
      </c>
      <c r="D54" s="51" t="s">
        <v>30</v>
      </c>
    </row>
    <row r="55" spans="2:11" x14ac:dyDescent="0.25">
      <c r="B55" s="51" t="s">
        <v>29</v>
      </c>
      <c r="C55" s="52">
        <v>6264.32</v>
      </c>
      <c r="D55" s="51" t="s">
        <v>31</v>
      </c>
    </row>
    <row r="56" spans="2:11" x14ac:dyDescent="0.25">
      <c r="B56" s="51" t="s">
        <v>29</v>
      </c>
      <c r="C56" s="52">
        <v>20891.89</v>
      </c>
      <c r="D56" s="51" t="s">
        <v>32</v>
      </c>
    </row>
    <row r="57" spans="2:11" x14ac:dyDescent="0.25">
      <c r="B57" s="51" t="s">
        <v>29</v>
      </c>
      <c r="C57" s="52">
        <v>2231.6799999999998</v>
      </c>
      <c r="D57" s="51" t="s">
        <v>33</v>
      </c>
    </row>
    <row r="58" spans="2:11" x14ac:dyDescent="0.25">
      <c r="B58" s="51" t="s">
        <v>29</v>
      </c>
      <c r="C58" s="52">
        <v>2591.5700000000002</v>
      </c>
      <c r="D58" s="51" t="s">
        <v>34</v>
      </c>
    </row>
    <row r="59" spans="2:11" x14ac:dyDescent="0.25">
      <c r="B59" s="51" t="s">
        <v>29</v>
      </c>
      <c r="C59" s="52">
        <v>15546.78</v>
      </c>
      <c r="D59" s="51" t="s">
        <v>35</v>
      </c>
    </row>
    <row r="60" spans="2:11" x14ac:dyDescent="0.25">
      <c r="B60" s="53" t="s">
        <v>36</v>
      </c>
      <c r="C60" s="54">
        <f>SUM(C54:C59)</f>
        <v>79838.240000000005</v>
      </c>
      <c r="D60" s="51"/>
    </row>
  </sheetData>
  <mergeCells count="46">
    <mergeCell ref="B17:F17"/>
    <mergeCell ref="B16:F16"/>
    <mergeCell ref="B15:F15"/>
    <mergeCell ref="B21:F21"/>
    <mergeCell ref="B37:F37"/>
    <mergeCell ref="B24:F24"/>
    <mergeCell ref="B23:F23"/>
    <mergeCell ref="B26:F26"/>
    <mergeCell ref="B18:F18"/>
    <mergeCell ref="B34:F34"/>
    <mergeCell ref="B35:F35"/>
    <mergeCell ref="B36:F36"/>
    <mergeCell ref="B31:F31"/>
    <mergeCell ref="B28:F28"/>
    <mergeCell ref="B29:F29"/>
    <mergeCell ref="B30:F3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25:F25"/>
    <mergeCell ref="B19:F19"/>
    <mergeCell ref="B20:F20"/>
    <mergeCell ref="B22:F22"/>
    <mergeCell ref="B49:F49"/>
    <mergeCell ref="B38:F38"/>
    <mergeCell ref="B44:F44"/>
    <mergeCell ref="B39:F39"/>
    <mergeCell ref="B27:F27"/>
    <mergeCell ref="B40:F40"/>
    <mergeCell ref="B41:F41"/>
    <mergeCell ref="B43:F43"/>
    <mergeCell ref="B33:F33"/>
    <mergeCell ref="B32:F32"/>
    <mergeCell ref="B50:F50"/>
    <mergeCell ref="B42:F42"/>
    <mergeCell ref="B48:F48"/>
    <mergeCell ref="B45:F45"/>
    <mergeCell ref="B46:F46"/>
    <mergeCell ref="B47:F47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2020-01-10T13:38:21Z</dcterms:modified>
</cp:coreProperties>
</file>